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U:\Разова Мария Александровна\2025\КАЛЕНДАРНЫЙ ПЛАН 2025\"/>
    </mc:Choice>
  </mc:AlternateContent>
  <xr:revisionPtr revIDLastSave="0" documentId="13_ncr:1_{570FF3F6-471F-481F-A193-FFB1C4216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НЫ 2025" sheetId="10" r:id="rId1"/>
  </sheets>
  <definedNames>
    <definedName name="_xlnm.Print_Area" localSheetId="0">'СМЕНЫ 2025'!$B$1:$AQ$28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F28" i="10" s="1"/>
  <c r="AE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R28" i="10" s="1"/>
  <c r="P20" i="10"/>
  <c r="P28" i="10" s="1"/>
  <c r="O20" i="10"/>
  <c r="N20" i="10"/>
  <c r="M20" i="10"/>
  <c r="L20" i="10"/>
  <c r="K20" i="10"/>
  <c r="J20" i="10"/>
  <c r="J28" i="10" s="1"/>
  <c r="I20" i="10"/>
  <c r="H20" i="10"/>
  <c r="G20" i="10"/>
  <c r="F20" i="10"/>
  <c r="AD19" i="10"/>
  <c r="AD18" i="10"/>
  <c r="AD17" i="10"/>
  <c r="E17" i="10"/>
  <c r="D17" i="10"/>
  <c r="A17" i="10"/>
  <c r="AD16" i="10"/>
  <c r="E16" i="10"/>
  <c r="D16" i="10"/>
  <c r="E15" i="10"/>
  <c r="D15" i="10"/>
  <c r="AD14" i="10"/>
  <c r="E14" i="10"/>
  <c r="D14" i="10"/>
  <c r="E13" i="10"/>
  <c r="D13" i="10"/>
  <c r="AD12" i="10"/>
  <c r="E12" i="10"/>
  <c r="D12" i="10"/>
  <c r="D18" i="10" s="1"/>
  <c r="E11" i="10"/>
  <c r="D11" i="10"/>
  <c r="E10" i="10"/>
  <c r="D10" i="10"/>
  <c r="D20" i="10" l="1"/>
  <c r="Z28" i="10"/>
  <c r="D27" i="10"/>
  <c r="D28" i="10" s="1"/>
  <c r="AL28" i="10"/>
  <c r="X28" i="10"/>
  <c r="AN28" i="10"/>
  <c r="L28" i="10"/>
  <c r="V28" i="10"/>
  <c r="AD28" i="10"/>
  <c r="F28" i="10"/>
  <c r="N28" i="10"/>
  <c r="E19" i="10"/>
  <c r="AH28" i="10"/>
  <c r="AP28" i="10"/>
  <c r="T28" i="10"/>
  <c r="AB28" i="10"/>
  <c r="AJ28" i="10"/>
  <c r="H28" i="10"/>
</calcChain>
</file>

<file path=xl/sharedStrings.xml><?xml version="1.0" encoding="utf-8"?>
<sst xmlns="http://schemas.openxmlformats.org/spreadsheetml/2006/main" count="131" uniqueCount="89">
  <si>
    <t xml:space="preserve">март </t>
  </si>
  <si>
    <t xml:space="preserve"> июль </t>
  </si>
  <si>
    <t xml:space="preserve"> август </t>
  </si>
  <si>
    <t xml:space="preserve">октябрь </t>
  </si>
  <si>
    <t xml:space="preserve">ноябрь </t>
  </si>
  <si>
    <t xml:space="preserve">декабрь </t>
  </si>
  <si>
    <t xml:space="preserve"> Программы </t>
  </si>
  <si>
    <t>№ смены</t>
  </si>
  <si>
    <t xml:space="preserve"> ВСЕГО 11</t>
  </si>
  <si>
    <t>ВСЕГО 10</t>
  </si>
  <si>
    <t xml:space="preserve">январь </t>
  </si>
  <si>
    <t xml:space="preserve">февраль </t>
  </si>
  <si>
    <t xml:space="preserve">февраль -март </t>
  </si>
  <si>
    <t xml:space="preserve">апрель </t>
  </si>
  <si>
    <t xml:space="preserve"> май</t>
  </si>
  <si>
    <t xml:space="preserve"> июнь </t>
  </si>
  <si>
    <t xml:space="preserve"> июль - август </t>
  </si>
  <si>
    <t xml:space="preserve"> сентябрь </t>
  </si>
  <si>
    <t xml:space="preserve"> сентябрь -октябрь </t>
  </si>
  <si>
    <t xml:space="preserve">10 дней </t>
  </si>
  <si>
    <t xml:space="preserve">14 дней </t>
  </si>
  <si>
    <t>21 дней</t>
  </si>
  <si>
    <t>11</t>
  </si>
  <si>
    <t>9-10</t>
  </si>
  <si>
    <t xml:space="preserve"> Искусственный интеллект</t>
  </si>
  <si>
    <t>БПЛА</t>
  </si>
  <si>
    <t>Водородная энергетика  и инженерия</t>
  </si>
  <si>
    <t xml:space="preserve">Климат и экономика мирового океана </t>
  </si>
  <si>
    <t xml:space="preserve">Архитектура  и градостроительство </t>
  </si>
  <si>
    <t>Спорт</t>
  </si>
  <si>
    <t xml:space="preserve">Искусство  и креативные индустрии </t>
  </si>
  <si>
    <t xml:space="preserve">Управление регионом </t>
  </si>
  <si>
    <t xml:space="preserve">11 классов </t>
  </si>
  <si>
    <t>10 класс</t>
  </si>
  <si>
    <t xml:space="preserve"> Итого  СахалинТех</t>
  </si>
  <si>
    <t>Итого Сириус</t>
  </si>
  <si>
    <t>Киберфизика (8-9 кл)</t>
  </si>
  <si>
    <t xml:space="preserve"> Всего   </t>
  </si>
  <si>
    <t>апрель</t>
  </si>
  <si>
    <t>сентябрь</t>
  </si>
  <si>
    <t xml:space="preserve">12 дней </t>
  </si>
  <si>
    <t>14 дней</t>
  </si>
  <si>
    <t>21</t>
  </si>
  <si>
    <t>10.04 - 23.04</t>
  </si>
  <si>
    <t xml:space="preserve"> Олимпиада СахалинТех   (9-11) 22/30</t>
  </si>
  <si>
    <t>06.11-19.11</t>
  </si>
  <si>
    <t>СПОРТ</t>
  </si>
  <si>
    <t>ИСКУССТВО</t>
  </si>
  <si>
    <t xml:space="preserve"> НАУКА (олимпиадная подготовка)</t>
  </si>
  <si>
    <t xml:space="preserve">Математика (7-8 кл) </t>
  </si>
  <si>
    <t>Информатика                                   ( 8-11 кл) 10/11/3</t>
  </si>
  <si>
    <t>Водные виды (6-8 кл)</t>
  </si>
  <si>
    <t xml:space="preserve"> Музыкально- исполнительское искусство. Струнные  инстументы               ( 7-9 кл)</t>
  </si>
  <si>
    <t>Художественная гимнастика
 (5-7)</t>
  </si>
  <si>
    <t>Футбол                 (6-8 кл)</t>
  </si>
  <si>
    <t>Баскетбол             (6-8 кл)</t>
  </si>
  <si>
    <t>Волейбол              (6-8 кл)</t>
  </si>
  <si>
    <t>Химический практикум                   ( 9-11 кл)  17/3</t>
  </si>
  <si>
    <t>Математика (8-9 кл)  12/12 + Мультстудия (7-8 кл)                   10/10</t>
  </si>
  <si>
    <t>Математика (9-11 кл) 
24 чел.</t>
  </si>
  <si>
    <t>ИЗО
 (7-8 кл)</t>
  </si>
  <si>
    <t xml:space="preserve">Физический практикум (8кл.)
 24 чел. + Математика (7-8)
 24 чел.             </t>
  </si>
  <si>
    <t xml:space="preserve">Федеральный показатель (СИРИУС) </t>
  </si>
  <si>
    <r>
      <t xml:space="preserve">Академический вокал
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(7-8кл)</t>
    </r>
  </si>
  <si>
    <t>20.01 - 30.01</t>
  </si>
  <si>
    <t>02.02 - 15.02</t>
  </si>
  <si>
    <t>24.02 - 07.03</t>
  </si>
  <si>
    <t>10.03 - 23.03</t>
  </si>
  <si>
    <t>26.03 - 8.04</t>
  </si>
  <si>
    <t>26.04 - 9.05</t>
  </si>
  <si>
    <t>12.05 - 25.05</t>
  </si>
  <si>
    <t>21.06 - 11.07</t>
  </si>
  <si>
    <t>29.05 - 18.06</t>
  </si>
  <si>
    <t>03.09 - 16.09</t>
  </si>
  <si>
    <t>19.09 - 02.10</t>
  </si>
  <si>
    <t>05.10 - 18.10</t>
  </si>
  <si>
    <t>21.10 - 03.11</t>
  </si>
  <si>
    <t>22.11 - 05.12</t>
  </si>
  <si>
    <t>08.12 - 21.12</t>
  </si>
  <si>
    <t xml:space="preserve"> САХАЛИНТЕХ (САХГУ АБИТУРИЕНТЫ)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</si>
  <si>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</si>
  <si>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Хоккей
 (8 кл) </t>
  </si>
  <si>
    <t xml:space="preserve">
Каратэ
 (6-8 кл)</t>
  </si>
  <si>
    <t>15.07 - 30.07.</t>
  </si>
  <si>
    <t>01.08 - 21.08</t>
  </si>
  <si>
    <r>
      <t xml:space="preserve">Музыкально- исполнительское искусство. </t>
    </r>
    <r>
      <rPr>
        <b/>
        <sz val="12"/>
        <color theme="1"/>
        <rFont val="Times New Roman"/>
        <family val="1"/>
        <charset val="204"/>
      </rPr>
      <t>Духовой оркестр</t>
    </r>
  </si>
  <si>
    <t xml:space="preserve">16 дней </t>
  </si>
  <si>
    <t>Киберфизика
 (8-9 кл)
  24 чел, 
Химия и биология (генетика)
  (9-11)  15/5</t>
  </si>
  <si>
    <t>Физический практикум              (9-10 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</si>
</sst>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Border="0"/>
  </cellStyleXfs>
  <cellXfs count="58"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5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49" fontId="1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wrapText="1"/>
    </xf>
    <xf numFmtId="49" fontId="16" fillId="6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9" fillId="6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49" fontId="2" fillId="2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Q721"/>
  <sheetViews>
    <sheetView tabSelected="1" topLeftCell="P6" zoomScale="69" zoomScaleNormal="69" workbookViewId="0">
      <selection activeCell="AQ13" sqref="AQ13"/>
    </sheetView>
  </sheetViews>
  <sheetFormatPr defaultColWidth="9.140625" defaultRowHeight="15" x14ac:dyDescent="0.25"/>
  <cols>
    <col min="3" max="3" width="27.140625" customWidth="1"/>
    <col min="4" max="4" width="20.7109375" customWidth="1"/>
    <col min="5" max="5" width="10.7109375" customWidth="1"/>
    <col min="6" max="6" width="11" customWidth="1"/>
    <col min="7" max="7" width="13.140625" customWidth="1"/>
    <col min="8" max="8" width="14.5703125" customWidth="1"/>
    <col min="9" max="9" width="12" customWidth="1"/>
    <col min="10" max="10" width="13.7109375" customWidth="1"/>
    <col min="11" max="11" width="14.140625" customWidth="1"/>
    <col min="12" max="12" width="14.7109375" customWidth="1"/>
    <col min="13" max="13" width="15.140625" customWidth="1"/>
    <col min="14" max="14" width="16" customWidth="1"/>
    <col min="15" max="15" width="14.42578125" customWidth="1"/>
    <col min="16" max="16" width="13.140625" customWidth="1"/>
    <col min="17" max="17" width="11.7109375" customWidth="1"/>
    <col min="18" max="18" width="12.85546875" customWidth="1"/>
    <col min="19" max="19" width="13.28515625" customWidth="1"/>
    <col min="20" max="20" width="12.28515625" customWidth="1"/>
    <col min="21" max="22" width="13.85546875" customWidth="1"/>
    <col min="23" max="23" width="14" customWidth="1"/>
    <col min="24" max="24" width="15" customWidth="1"/>
    <col min="25" max="25" width="12.5703125" customWidth="1"/>
    <col min="26" max="26" width="14" customWidth="1"/>
    <col min="27" max="27" width="13" customWidth="1"/>
    <col min="28" max="28" width="15.28515625" customWidth="1"/>
    <col min="29" max="29" width="12.7109375" customWidth="1"/>
    <col min="30" max="30" width="15" customWidth="1"/>
    <col min="31" max="31" width="12.85546875" customWidth="1"/>
    <col min="32" max="32" width="16.85546875" customWidth="1"/>
    <col min="33" max="33" width="13.85546875" customWidth="1"/>
    <col min="34" max="34" width="14.140625" customWidth="1"/>
    <col min="35" max="35" width="12.7109375" customWidth="1"/>
    <col min="36" max="36" width="13.140625" customWidth="1"/>
    <col min="37" max="37" width="14.28515625" customWidth="1"/>
    <col min="38" max="38" width="12.7109375" customWidth="1"/>
    <col min="39" max="39" width="16.7109375" customWidth="1"/>
    <col min="40" max="40" width="14.42578125" customWidth="1"/>
    <col min="41" max="41" width="16.28515625" customWidth="1"/>
    <col min="42" max="42" width="13.42578125" customWidth="1"/>
    <col min="43" max="43" width="13.7109375" customWidth="1"/>
  </cols>
  <sheetData>
    <row r="1" spans="1:4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43" ht="22.5" x14ac:dyDescent="0.3">
      <c r="A5" s="1"/>
      <c r="B5" s="1"/>
      <c r="C5" s="56" t="s">
        <v>6</v>
      </c>
      <c r="D5" s="37" t="s">
        <v>7</v>
      </c>
      <c r="E5" s="18"/>
      <c r="F5" s="42">
        <v>1</v>
      </c>
      <c r="G5" s="42"/>
      <c r="H5" s="42">
        <v>2</v>
      </c>
      <c r="I5" s="42"/>
      <c r="J5" s="42">
        <v>3</v>
      </c>
      <c r="K5" s="42"/>
      <c r="L5" s="42">
        <v>4</v>
      </c>
      <c r="M5" s="42"/>
      <c r="N5" s="42">
        <v>5</v>
      </c>
      <c r="O5" s="42"/>
      <c r="P5" s="42">
        <v>6</v>
      </c>
      <c r="Q5" s="42"/>
      <c r="R5" s="41">
        <v>7</v>
      </c>
      <c r="S5" s="41"/>
      <c r="T5" s="41">
        <v>8</v>
      </c>
      <c r="U5" s="41"/>
      <c r="V5" s="41">
        <v>9</v>
      </c>
      <c r="W5" s="41"/>
      <c r="X5" s="41">
        <v>10</v>
      </c>
      <c r="Y5" s="41"/>
      <c r="Z5" s="41">
        <v>11</v>
      </c>
      <c r="AA5" s="41"/>
      <c r="AB5" s="41">
        <v>12</v>
      </c>
      <c r="AC5" s="41"/>
      <c r="AD5" s="41">
        <v>13</v>
      </c>
      <c r="AE5" s="41"/>
      <c r="AF5" s="41">
        <v>14</v>
      </c>
      <c r="AG5" s="41"/>
      <c r="AH5" s="41">
        <v>15</v>
      </c>
      <c r="AI5" s="41"/>
      <c r="AJ5" s="41">
        <v>16</v>
      </c>
      <c r="AK5" s="41"/>
      <c r="AL5" s="41">
        <v>17</v>
      </c>
      <c r="AM5" s="41"/>
      <c r="AN5" s="41">
        <v>18</v>
      </c>
      <c r="AO5" s="41"/>
      <c r="AP5" s="41">
        <v>19</v>
      </c>
      <c r="AQ5" s="41"/>
    </row>
    <row r="6" spans="1:43" ht="27.75" customHeight="1" x14ac:dyDescent="0.3">
      <c r="A6" s="1"/>
      <c r="B6" s="51"/>
      <c r="C6" s="56"/>
      <c r="D6" s="40" t="s">
        <v>8</v>
      </c>
      <c r="E6" s="40" t="s">
        <v>9</v>
      </c>
      <c r="F6" s="46" t="s">
        <v>10</v>
      </c>
      <c r="G6" s="46"/>
      <c r="H6" s="48" t="s">
        <v>11</v>
      </c>
      <c r="I6" s="48"/>
      <c r="J6" s="48" t="s">
        <v>12</v>
      </c>
      <c r="K6" s="48"/>
      <c r="L6" s="48" t="s">
        <v>0</v>
      </c>
      <c r="M6" s="48"/>
      <c r="N6" s="48" t="s">
        <v>13</v>
      </c>
      <c r="O6" s="48"/>
      <c r="P6" s="48" t="s">
        <v>38</v>
      </c>
      <c r="Q6" s="48"/>
      <c r="R6" s="48" t="s">
        <v>13</v>
      </c>
      <c r="S6" s="48"/>
      <c r="T6" s="48" t="s">
        <v>14</v>
      </c>
      <c r="U6" s="48"/>
      <c r="V6" s="44" t="s">
        <v>15</v>
      </c>
      <c r="W6" s="44"/>
      <c r="X6" s="44" t="s">
        <v>1</v>
      </c>
      <c r="Y6" s="44"/>
      <c r="Z6" s="44" t="s">
        <v>16</v>
      </c>
      <c r="AA6" s="44"/>
      <c r="AB6" s="44" t="s">
        <v>2</v>
      </c>
      <c r="AC6" s="44"/>
      <c r="AD6" s="44" t="s">
        <v>39</v>
      </c>
      <c r="AE6" s="44"/>
      <c r="AF6" s="48" t="s">
        <v>17</v>
      </c>
      <c r="AG6" s="48"/>
      <c r="AH6" s="48" t="s">
        <v>18</v>
      </c>
      <c r="AI6" s="48"/>
      <c r="AJ6" s="48" t="s">
        <v>3</v>
      </c>
      <c r="AK6" s="48"/>
      <c r="AL6" s="43" t="s">
        <v>4</v>
      </c>
      <c r="AM6" s="43"/>
      <c r="AN6" s="43" t="s">
        <v>4</v>
      </c>
      <c r="AO6" s="43"/>
      <c r="AP6" s="43" t="s">
        <v>5</v>
      </c>
      <c r="AQ6" s="43"/>
    </row>
    <row r="7" spans="1:43" ht="29.25" customHeight="1" x14ac:dyDescent="0.3">
      <c r="A7" s="1"/>
      <c r="B7" s="51"/>
      <c r="C7" s="56"/>
      <c r="D7" s="40"/>
      <c r="E7" s="40"/>
      <c r="F7" s="38" t="s">
        <v>19</v>
      </c>
      <c r="G7" s="38"/>
      <c r="H7" s="46" t="s">
        <v>20</v>
      </c>
      <c r="I7" s="46"/>
      <c r="J7" s="46" t="s">
        <v>40</v>
      </c>
      <c r="K7" s="46"/>
      <c r="L7" s="46" t="s">
        <v>20</v>
      </c>
      <c r="M7" s="46"/>
      <c r="N7" s="46" t="s">
        <v>20</v>
      </c>
      <c r="O7" s="46"/>
      <c r="P7" s="46" t="s">
        <v>41</v>
      </c>
      <c r="Q7" s="46"/>
      <c r="R7" s="46" t="s">
        <v>20</v>
      </c>
      <c r="S7" s="46"/>
      <c r="T7" s="46" t="s">
        <v>20</v>
      </c>
      <c r="U7" s="46"/>
      <c r="V7" s="44" t="s">
        <v>21</v>
      </c>
      <c r="W7" s="44"/>
      <c r="X7" s="44" t="s">
        <v>21</v>
      </c>
      <c r="Y7" s="44"/>
      <c r="Z7" s="44" t="s">
        <v>86</v>
      </c>
      <c r="AA7" s="44"/>
      <c r="AB7" s="44" t="s">
        <v>42</v>
      </c>
      <c r="AC7" s="44"/>
      <c r="AD7" s="44" t="s">
        <v>41</v>
      </c>
      <c r="AE7" s="44"/>
      <c r="AF7" s="46" t="s">
        <v>20</v>
      </c>
      <c r="AG7" s="46"/>
      <c r="AH7" s="46" t="s">
        <v>20</v>
      </c>
      <c r="AI7" s="46"/>
      <c r="AJ7" s="46" t="s">
        <v>20</v>
      </c>
      <c r="AK7" s="46"/>
      <c r="AL7" s="45" t="s">
        <v>20</v>
      </c>
      <c r="AM7" s="45"/>
      <c r="AN7" s="45" t="s">
        <v>20</v>
      </c>
      <c r="AO7" s="45"/>
      <c r="AP7" s="45" t="s">
        <v>20</v>
      </c>
      <c r="AQ7" s="45"/>
    </row>
    <row r="8" spans="1:43" ht="33" customHeight="1" x14ac:dyDescent="0.25">
      <c r="A8" s="1"/>
      <c r="B8" s="51"/>
      <c r="C8" s="56"/>
      <c r="D8" s="40"/>
      <c r="E8" s="40"/>
      <c r="F8" s="39" t="s">
        <v>64</v>
      </c>
      <c r="G8" s="39"/>
      <c r="H8" s="47" t="s">
        <v>65</v>
      </c>
      <c r="I8" s="47"/>
      <c r="J8" s="47" t="s">
        <v>66</v>
      </c>
      <c r="K8" s="47"/>
      <c r="L8" s="47" t="s">
        <v>67</v>
      </c>
      <c r="M8" s="47"/>
      <c r="N8" s="47" t="s">
        <v>68</v>
      </c>
      <c r="O8" s="47"/>
      <c r="P8" s="47" t="s">
        <v>43</v>
      </c>
      <c r="Q8" s="47"/>
      <c r="R8" s="57" t="s">
        <v>69</v>
      </c>
      <c r="S8" s="57"/>
      <c r="T8" s="47" t="s">
        <v>70</v>
      </c>
      <c r="U8" s="47"/>
      <c r="V8" s="39" t="s">
        <v>72</v>
      </c>
      <c r="W8" s="39"/>
      <c r="X8" s="39" t="s">
        <v>71</v>
      </c>
      <c r="Y8" s="39"/>
      <c r="Z8" s="39" t="s">
        <v>83</v>
      </c>
      <c r="AA8" s="39"/>
      <c r="AB8" s="39" t="s">
        <v>84</v>
      </c>
      <c r="AC8" s="39"/>
      <c r="AD8" s="39" t="s">
        <v>73</v>
      </c>
      <c r="AE8" s="39"/>
      <c r="AF8" s="47" t="s">
        <v>74</v>
      </c>
      <c r="AG8" s="47"/>
      <c r="AH8" s="47" t="s">
        <v>75</v>
      </c>
      <c r="AI8" s="47"/>
      <c r="AJ8" s="47" t="s">
        <v>76</v>
      </c>
      <c r="AK8" s="47"/>
      <c r="AL8" s="47" t="s">
        <v>45</v>
      </c>
      <c r="AM8" s="47"/>
      <c r="AN8" s="47" t="s">
        <v>77</v>
      </c>
      <c r="AO8" s="47"/>
      <c r="AP8" s="47" t="s">
        <v>78</v>
      </c>
      <c r="AQ8" s="47"/>
    </row>
    <row r="9" spans="1:43" ht="18.75" x14ac:dyDescent="0.3">
      <c r="A9" s="1"/>
      <c r="B9" s="51"/>
      <c r="C9" s="56"/>
      <c r="D9" s="40"/>
      <c r="E9" s="40"/>
      <c r="F9" s="19" t="s">
        <v>22</v>
      </c>
      <c r="G9" s="19" t="s">
        <v>23</v>
      </c>
      <c r="H9" s="15" t="s">
        <v>22</v>
      </c>
      <c r="I9" s="15" t="s">
        <v>23</v>
      </c>
      <c r="J9" s="15" t="s">
        <v>22</v>
      </c>
      <c r="K9" s="15" t="s">
        <v>23</v>
      </c>
      <c r="L9" s="15" t="s">
        <v>22</v>
      </c>
      <c r="M9" s="15" t="s">
        <v>23</v>
      </c>
      <c r="N9" s="15" t="s">
        <v>22</v>
      </c>
      <c r="O9" s="15" t="s">
        <v>23</v>
      </c>
      <c r="P9" s="15"/>
      <c r="Q9" s="15"/>
      <c r="R9" s="15" t="s">
        <v>22</v>
      </c>
      <c r="S9" s="15" t="s">
        <v>23</v>
      </c>
      <c r="T9" s="15" t="s">
        <v>22</v>
      </c>
      <c r="U9" s="15" t="s">
        <v>23</v>
      </c>
      <c r="V9" s="15" t="s">
        <v>22</v>
      </c>
      <c r="W9" s="15" t="s">
        <v>23</v>
      </c>
      <c r="X9" s="15" t="s">
        <v>22</v>
      </c>
      <c r="Y9" s="15" t="s">
        <v>23</v>
      </c>
      <c r="Z9" s="15" t="s">
        <v>22</v>
      </c>
      <c r="AA9" s="15" t="s">
        <v>23</v>
      </c>
      <c r="AB9" s="15" t="s">
        <v>22</v>
      </c>
      <c r="AC9" s="15" t="s">
        <v>23</v>
      </c>
      <c r="AD9" s="15" t="s">
        <v>22</v>
      </c>
      <c r="AE9" s="15" t="s">
        <v>23</v>
      </c>
      <c r="AF9" s="13">
        <v>11</v>
      </c>
      <c r="AG9" s="13" t="s">
        <v>23</v>
      </c>
      <c r="AH9" s="13">
        <v>11</v>
      </c>
      <c r="AI9" s="13" t="s">
        <v>23</v>
      </c>
      <c r="AJ9" s="13">
        <v>11</v>
      </c>
      <c r="AK9" s="13" t="s">
        <v>23</v>
      </c>
      <c r="AL9" s="14">
        <v>11</v>
      </c>
      <c r="AM9" s="14" t="s">
        <v>23</v>
      </c>
      <c r="AN9" s="14">
        <v>11</v>
      </c>
      <c r="AO9" s="14" t="s">
        <v>23</v>
      </c>
      <c r="AP9" s="14">
        <v>11</v>
      </c>
      <c r="AQ9" s="14" t="s">
        <v>23</v>
      </c>
    </row>
    <row r="10" spans="1:43" ht="37.5" x14ac:dyDescent="0.3">
      <c r="A10" s="1"/>
      <c r="B10" s="55" t="s">
        <v>79</v>
      </c>
      <c r="C10" s="23" t="s">
        <v>24</v>
      </c>
      <c r="D10" s="20">
        <f t="shared" ref="D10:E17" si="0">F10+H10+J10+L10+N10+P10+R10+T10</f>
        <v>184</v>
      </c>
      <c r="E10" s="20">
        <f t="shared" si="0"/>
        <v>44</v>
      </c>
      <c r="F10" s="24"/>
      <c r="G10" s="24"/>
      <c r="H10" s="16"/>
      <c r="I10" s="16"/>
      <c r="J10" s="16">
        <v>68</v>
      </c>
      <c r="K10" s="25"/>
      <c r="L10" s="25"/>
      <c r="M10" s="16"/>
      <c r="N10" s="16">
        <v>68</v>
      </c>
      <c r="O10" s="16"/>
      <c r="P10" s="16"/>
      <c r="Q10" s="16"/>
      <c r="R10" s="16">
        <v>48</v>
      </c>
      <c r="S10" s="25"/>
      <c r="T10" s="16"/>
      <c r="U10" s="16">
        <v>44</v>
      </c>
      <c r="V10" s="26"/>
      <c r="W10" s="26"/>
      <c r="X10" s="26">
        <v>44</v>
      </c>
      <c r="Z10" s="26"/>
      <c r="AA10" s="26"/>
      <c r="AB10" s="16"/>
      <c r="AC10" s="16"/>
      <c r="AD10" s="16"/>
      <c r="AE10" s="16">
        <v>70</v>
      </c>
      <c r="AF10" s="16"/>
      <c r="AG10" s="16"/>
      <c r="AH10" s="16">
        <v>68</v>
      </c>
      <c r="AI10" s="16"/>
      <c r="AJ10" s="16">
        <v>68</v>
      </c>
      <c r="AK10" s="16"/>
      <c r="AL10" s="27"/>
      <c r="AM10" s="27"/>
      <c r="AN10" s="27"/>
      <c r="AO10" s="27">
        <v>70</v>
      </c>
      <c r="AP10" s="27"/>
      <c r="AQ10" s="27">
        <v>52</v>
      </c>
    </row>
    <row r="11" spans="1:43" ht="22.5" x14ac:dyDescent="0.3">
      <c r="A11" s="1"/>
      <c r="B11" s="55"/>
      <c r="C11" s="23" t="s">
        <v>25</v>
      </c>
      <c r="D11" s="20">
        <f t="shared" si="0"/>
        <v>118</v>
      </c>
      <c r="E11" s="20">
        <f t="shared" si="0"/>
        <v>0</v>
      </c>
      <c r="F11" s="24"/>
      <c r="G11" s="24"/>
      <c r="H11" s="16"/>
      <c r="I11" s="16"/>
      <c r="J11" s="16"/>
      <c r="K11" s="25"/>
      <c r="L11" s="16">
        <v>48</v>
      </c>
      <c r="M11" s="16"/>
      <c r="N11" s="16"/>
      <c r="O11" s="16"/>
      <c r="P11" s="16">
        <v>70</v>
      </c>
      <c r="Q11" s="16"/>
      <c r="R11" s="16"/>
      <c r="S11" s="25"/>
      <c r="T11" s="16"/>
      <c r="U11" s="16"/>
      <c r="V11" s="16">
        <v>24</v>
      </c>
      <c r="W11" s="16"/>
      <c r="X11" s="16"/>
      <c r="Y11" s="16"/>
      <c r="Z11" s="26"/>
      <c r="AA11" s="26"/>
      <c r="AB11" s="26"/>
      <c r="AC11" s="26"/>
      <c r="AD11" s="26"/>
      <c r="AE11" s="26">
        <v>68</v>
      </c>
      <c r="AF11" s="16"/>
      <c r="AG11" s="16"/>
      <c r="AH11" s="16"/>
      <c r="AI11" s="16">
        <v>24</v>
      </c>
      <c r="AJ11" s="16"/>
      <c r="AK11" s="16"/>
      <c r="AL11" s="27">
        <v>68</v>
      </c>
      <c r="AM11" s="27"/>
      <c r="AN11" s="27"/>
      <c r="AO11" s="27"/>
      <c r="AP11" s="27"/>
      <c r="AQ11" s="27"/>
    </row>
    <row r="12" spans="1:43" ht="56.25" x14ac:dyDescent="0.3">
      <c r="A12" s="1"/>
      <c r="B12" s="55"/>
      <c r="C12" s="23" t="s">
        <v>26</v>
      </c>
      <c r="D12" s="20">
        <f t="shared" si="0"/>
        <v>160</v>
      </c>
      <c r="E12" s="20">
        <f t="shared" si="0"/>
        <v>48</v>
      </c>
      <c r="F12" s="16">
        <v>26</v>
      </c>
      <c r="G12" s="25"/>
      <c r="H12" s="16"/>
      <c r="I12" s="16"/>
      <c r="J12" s="16"/>
      <c r="K12" s="16"/>
      <c r="L12" s="16">
        <v>64</v>
      </c>
      <c r="M12" s="25"/>
      <c r="N12" s="16"/>
      <c r="O12" s="16"/>
      <c r="P12" s="16">
        <v>70</v>
      </c>
      <c r="Q12" s="16"/>
      <c r="R12" s="16"/>
      <c r="S12" s="16"/>
      <c r="T12" s="16"/>
      <c r="U12" s="16">
        <v>48</v>
      </c>
      <c r="V12" s="16"/>
      <c r="W12" s="16"/>
      <c r="X12" s="16"/>
      <c r="Y12" s="16"/>
      <c r="Z12" s="16"/>
      <c r="AA12" s="16"/>
      <c r="AB12" s="16"/>
      <c r="AC12" s="16"/>
      <c r="AD12" s="16">
        <f>SUM(AB12:AC12)</f>
        <v>0</v>
      </c>
      <c r="AE12" s="16">
        <v>68</v>
      </c>
      <c r="AF12" s="16"/>
      <c r="AG12" s="16"/>
      <c r="AH12" s="16"/>
      <c r="AI12" s="16"/>
      <c r="AJ12" s="16"/>
      <c r="AK12" s="16"/>
      <c r="AL12" s="27">
        <v>68</v>
      </c>
      <c r="AM12" s="27"/>
      <c r="AN12" s="27"/>
      <c r="AO12" s="27"/>
      <c r="AP12" s="27"/>
      <c r="AQ12" s="27">
        <v>70</v>
      </c>
    </row>
    <row r="13" spans="1:43" ht="56.25" x14ac:dyDescent="0.3">
      <c r="A13" s="1"/>
      <c r="B13" s="55"/>
      <c r="C13" s="23" t="s">
        <v>27</v>
      </c>
      <c r="D13" s="20">
        <f t="shared" si="0"/>
        <v>206</v>
      </c>
      <c r="E13" s="20">
        <f t="shared" si="0"/>
        <v>0</v>
      </c>
      <c r="F13" s="24"/>
      <c r="G13" s="24"/>
      <c r="H13" s="16">
        <v>26</v>
      </c>
      <c r="I13" s="25"/>
      <c r="J13" s="16"/>
      <c r="K13" s="16"/>
      <c r="L13" s="16">
        <v>68</v>
      </c>
      <c r="M13" s="16"/>
      <c r="N13" s="16"/>
      <c r="O13" s="16"/>
      <c r="P13" s="16">
        <v>68</v>
      </c>
      <c r="Q13" s="16"/>
      <c r="R13" s="16">
        <v>44</v>
      </c>
      <c r="S13" s="25"/>
      <c r="T13" s="16"/>
      <c r="U13" s="16"/>
      <c r="V13" s="26"/>
      <c r="W13" s="26"/>
      <c r="X13" s="16"/>
      <c r="Y13" s="16"/>
      <c r="Z13" s="16"/>
      <c r="AA13" s="16"/>
      <c r="AB13" s="16"/>
      <c r="AC13" s="16"/>
      <c r="AD13" s="16"/>
      <c r="AE13" s="16">
        <v>70</v>
      </c>
      <c r="AF13" s="16"/>
      <c r="AG13" s="16"/>
      <c r="AH13" s="16">
        <v>36</v>
      </c>
      <c r="AI13" s="16"/>
      <c r="AJ13" s="16"/>
      <c r="AK13" s="16"/>
      <c r="AL13" s="27"/>
      <c r="AM13" s="27">
        <v>48</v>
      </c>
      <c r="AN13" s="27"/>
      <c r="AO13" s="27"/>
      <c r="AP13" s="27"/>
      <c r="AQ13" s="27"/>
    </row>
    <row r="14" spans="1:43" ht="37.5" x14ac:dyDescent="0.3">
      <c r="A14" s="1"/>
      <c r="B14" s="55"/>
      <c r="C14" s="23" t="s">
        <v>28</v>
      </c>
      <c r="D14" s="20">
        <f t="shared" si="0"/>
        <v>144</v>
      </c>
      <c r="E14" s="20">
        <f t="shared" si="0"/>
        <v>20</v>
      </c>
      <c r="F14" s="24"/>
      <c r="G14" s="24"/>
      <c r="H14" s="16"/>
      <c r="I14" s="16"/>
      <c r="J14" s="16">
        <v>48</v>
      </c>
      <c r="K14" s="25"/>
      <c r="L14" s="16"/>
      <c r="M14" s="16"/>
      <c r="N14" s="16">
        <v>48</v>
      </c>
      <c r="O14" s="25"/>
      <c r="P14" s="25"/>
      <c r="Q14" s="25"/>
      <c r="R14" s="16">
        <v>48</v>
      </c>
      <c r="S14" s="16"/>
      <c r="T14" s="16"/>
      <c r="U14" s="16">
        <v>20</v>
      </c>
      <c r="V14" s="16"/>
      <c r="W14" s="16"/>
      <c r="X14" s="16"/>
      <c r="Y14" s="16"/>
      <c r="Z14" s="16"/>
      <c r="AA14" s="16"/>
      <c r="AB14" s="16"/>
      <c r="AC14" s="16"/>
      <c r="AD14" s="16">
        <f>SUM(AB14:AC14)</f>
        <v>0</v>
      </c>
      <c r="AE14" s="16"/>
      <c r="AF14" s="16">
        <v>52</v>
      </c>
      <c r="AG14" s="16"/>
      <c r="AH14" s="16">
        <v>48</v>
      </c>
      <c r="AI14" s="16"/>
      <c r="AJ14" s="16">
        <v>68</v>
      </c>
      <c r="AK14" s="16"/>
      <c r="AL14" s="27"/>
      <c r="AM14" s="27"/>
      <c r="AN14" s="27"/>
      <c r="AO14" s="27">
        <v>68</v>
      </c>
      <c r="AP14" s="27"/>
      <c r="AQ14" s="27"/>
    </row>
    <row r="15" spans="1:43" ht="22.5" x14ac:dyDescent="0.3">
      <c r="A15" s="1"/>
      <c r="B15" s="55"/>
      <c r="C15" s="23" t="s">
        <v>29</v>
      </c>
      <c r="D15" s="20">
        <f t="shared" si="0"/>
        <v>136</v>
      </c>
      <c r="E15" s="20">
        <f t="shared" si="0"/>
        <v>0</v>
      </c>
      <c r="F15" s="24"/>
      <c r="G15" s="24"/>
      <c r="H15" s="16"/>
      <c r="I15" s="16"/>
      <c r="J15" s="16">
        <v>68</v>
      </c>
      <c r="K15" s="16"/>
      <c r="L15" s="16"/>
      <c r="M15" s="16"/>
      <c r="N15" s="16">
        <v>68</v>
      </c>
      <c r="O15" s="25"/>
      <c r="P15" s="25"/>
      <c r="Q15" s="25"/>
      <c r="R15" s="16"/>
      <c r="S15" s="16"/>
      <c r="T15" s="25"/>
      <c r="U15" s="2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>
        <v>44</v>
      </c>
      <c r="AG15" s="16"/>
      <c r="AH15" s="16"/>
      <c r="AI15" s="16"/>
      <c r="AJ15" s="16">
        <v>68</v>
      </c>
      <c r="AK15" s="16"/>
      <c r="AL15" s="27"/>
      <c r="AM15" s="27"/>
      <c r="AN15" s="27"/>
      <c r="AO15" s="27"/>
      <c r="AP15" s="27"/>
      <c r="AQ15" s="27">
        <v>52</v>
      </c>
    </row>
    <row r="16" spans="1:43" ht="56.25" x14ac:dyDescent="0.3">
      <c r="A16" s="1"/>
      <c r="B16" s="55"/>
      <c r="C16" s="23" t="s">
        <v>30</v>
      </c>
      <c r="D16" s="20">
        <f t="shared" si="0"/>
        <v>180</v>
      </c>
      <c r="E16" s="20">
        <f t="shared" si="0"/>
        <v>0</v>
      </c>
      <c r="F16" s="24"/>
      <c r="G16" s="24"/>
      <c r="H16" s="16"/>
      <c r="I16" s="16"/>
      <c r="J16" s="16">
        <v>68</v>
      </c>
      <c r="K16" s="25"/>
      <c r="L16" s="16"/>
      <c r="M16" s="16"/>
      <c r="N16" s="16">
        <v>68</v>
      </c>
      <c r="O16" s="16"/>
      <c r="P16" s="16"/>
      <c r="Q16" s="16"/>
      <c r="R16" s="16">
        <v>44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>
        <f>SUM(AB16:AC16)</f>
        <v>0</v>
      </c>
      <c r="AE16" s="16"/>
      <c r="AF16" s="16">
        <v>44</v>
      </c>
      <c r="AG16" s="16">
        <v>48</v>
      </c>
      <c r="AH16" s="16"/>
      <c r="AI16" s="16">
        <v>76</v>
      </c>
      <c r="AJ16" s="16">
        <v>48</v>
      </c>
      <c r="AK16" s="16"/>
      <c r="AL16" s="27"/>
      <c r="AM16" s="27">
        <v>24</v>
      </c>
      <c r="AN16" s="27"/>
      <c r="AO16" s="27">
        <v>68</v>
      </c>
      <c r="AP16" s="27"/>
      <c r="AQ16" s="27">
        <v>50</v>
      </c>
    </row>
    <row r="17" spans="1:43" ht="27.75" customHeight="1" x14ac:dyDescent="0.3">
      <c r="A17" s="1">
        <f>J17+N17</f>
        <v>0</v>
      </c>
      <c r="B17" s="55"/>
      <c r="C17" s="23" t="s">
        <v>31</v>
      </c>
      <c r="D17" s="20">
        <f t="shared" si="0"/>
        <v>184</v>
      </c>
      <c r="E17" s="20">
        <f t="shared" si="0"/>
        <v>68</v>
      </c>
      <c r="F17" s="24"/>
      <c r="G17" s="24"/>
      <c r="H17" s="16"/>
      <c r="I17" s="16"/>
      <c r="J17" s="16"/>
      <c r="K17" s="25"/>
      <c r="L17" s="16">
        <v>48</v>
      </c>
      <c r="M17" s="25"/>
      <c r="N17" s="16"/>
      <c r="O17" s="16"/>
      <c r="P17" s="16">
        <v>68</v>
      </c>
      <c r="Q17" s="16"/>
      <c r="R17" s="16">
        <v>68</v>
      </c>
      <c r="S17" s="16"/>
      <c r="T17" s="16"/>
      <c r="U17" s="16">
        <v>68</v>
      </c>
      <c r="V17" s="16"/>
      <c r="W17" s="16"/>
      <c r="X17" s="16"/>
      <c r="Y17" s="16"/>
      <c r="Z17" s="16"/>
      <c r="AA17" s="16"/>
      <c r="AB17" s="16"/>
      <c r="AC17" s="16"/>
      <c r="AD17" s="16">
        <f>SUM(AB17:AC17)</f>
        <v>0</v>
      </c>
      <c r="AE17" s="16"/>
      <c r="AF17" s="16">
        <v>44</v>
      </c>
      <c r="AG17" s="16"/>
      <c r="AH17" s="16"/>
      <c r="AI17" s="16"/>
      <c r="AJ17" s="16"/>
      <c r="AK17" s="16"/>
      <c r="AL17" s="27">
        <v>68</v>
      </c>
      <c r="AM17" s="27"/>
      <c r="AN17" s="27"/>
      <c r="AO17" s="27">
        <v>70</v>
      </c>
      <c r="AP17" s="27"/>
      <c r="AQ17" s="27"/>
    </row>
    <row r="18" spans="1:43" ht="27.75" customHeight="1" x14ac:dyDescent="0.3">
      <c r="A18" s="1"/>
      <c r="B18" s="55"/>
      <c r="C18" s="23" t="s">
        <v>32</v>
      </c>
      <c r="D18" s="20">
        <f>D10+D11+D12+D13+D14+D15+D16+D17</f>
        <v>1312</v>
      </c>
      <c r="E18" s="20"/>
      <c r="F18" s="24"/>
      <c r="G18" s="24"/>
      <c r="H18" s="16"/>
      <c r="I18" s="16"/>
      <c r="J18" s="16"/>
      <c r="K18" s="16"/>
      <c r="L18" s="16"/>
      <c r="M18" s="16"/>
      <c r="N18" s="16"/>
      <c r="O18" s="16" t="s">
        <v>80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>
        <f>SUM(AB18:AC18)</f>
        <v>0</v>
      </c>
      <c r="AE18" s="16"/>
      <c r="AF18" s="16"/>
      <c r="AG18" s="16"/>
      <c r="AH18" s="16"/>
      <c r="AI18" s="16"/>
      <c r="AJ18" s="16"/>
      <c r="AK18" s="16"/>
      <c r="AL18" s="27"/>
      <c r="AM18" s="27"/>
      <c r="AN18" s="27"/>
      <c r="AO18" s="27"/>
      <c r="AP18" s="27"/>
      <c r="AQ18" s="27"/>
    </row>
    <row r="19" spans="1:43" ht="27.75" customHeight="1" x14ac:dyDescent="0.3">
      <c r="A19" s="1"/>
      <c r="B19" s="55"/>
      <c r="C19" s="23" t="s">
        <v>33</v>
      </c>
      <c r="D19" s="21"/>
      <c r="E19" s="20">
        <f>SUM(E10:E18)</f>
        <v>180</v>
      </c>
      <c r="F19" s="24"/>
      <c r="G19" s="24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>
        <f>SUM(AB19:AC19)</f>
        <v>0</v>
      </c>
      <c r="AE19" s="16"/>
      <c r="AF19" s="28"/>
      <c r="AG19" s="16"/>
      <c r="AH19" s="16"/>
      <c r="AI19" s="16"/>
      <c r="AJ19" s="16"/>
      <c r="AK19" s="16"/>
      <c r="AL19" s="29"/>
      <c r="AM19" s="29"/>
      <c r="AN19" s="29"/>
      <c r="AO19" s="29"/>
      <c r="AP19" s="29"/>
      <c r="AQ19" s="29"/>
    </row>
    <row r="20" spans="1:43" ht="58.5" customHeight="1" x14ac:dyDescent="0.25">
      <c r="A20" s="1"/>
      <c r="B20" s="55"/>
      <c r="C20" s="36" t="s">
        <v>34</v>
      </c>
      <c r="D20" s="22">
        <f>SUM(F20:AQ20)</f>
        <v>3348</v>
      </c>
      <c r="E20" s="22"/>
      <c r="F20" s="17">
        <f>SUM(F10:F19)</f>
        <v>26</v>
      </c>
      <c r="G20" s="17">
        <f>SUM(G10:G17)</f>
        <v>0</v>
      </c>
      <c r="H20" s="17">
        <f>SUM(H10:H17)</f>
        <v>26</v>
      </c>
      <c r="I20" s="17">
        <f>SUM(I10:I17)</f>
        <v>0</v>
      </c>
      <c r="J20" s="17">
        <f>SUM(J10:J17)</f>
        <v>252</v>
      </c>
      <c r="K20" s="17">
        <f>SUM(K10:K16)</f>
        <v>0</v>
      </c>
      <c r="L20" s="17">
        <f>SUM(L10:L17)</f>
        <v>228</v>
      </c>
      <c r="M20" s="17">
        <f>SUM(M10:M17)</f>
        <v>0</v>
      </c>
      <c r="N20" s="17">
        <f>SUM(N10:N17)</f>
        <v>252</v>
      </c>
      <c r="O20" s="17">
        <f>SUM(O10:O17)</f>
        <v>0</v>
      </c>
      <c r="P20" s="17">
        <f>SUM(P10:P19)</f>
        <v>276</v>
      </c>
      <c r="Q20" s="17"/>
      <c r="R20" s="17">
        <f t="shared" ref="R20:AC20" si="1">SUM(R10:R17)</f>
        <v>252</v>
      </c>
      <c r="S20" s="17">
        <f t="shared" si="1"/>
        <v>0</v>
      </c>
      <c r="T20" s="17">
        <f t="shared" si="1"/>
        <v>0</v>
      </c>
      <c r="U20" s="17">
        <f t="shared" si="1"/>
        <v>180</v>
      </c>
      <c r="V20" s="17">
        <f t="shared" si="1"/>
        <v>24</v>
      </c>
      <c r="W20" s="17">
        <f t="shared" si="1"/>
        <v>0</v>
      </c>
      <c r="X20" s="17">
        <f t="shared" si="1"/>
        <v>44</v>
      </c>
      <c r="Y20" s="17">
        <f t="shared" si="1"/>
        <v>0</v>
      </c>
      <c r="Z20" s="17">
        <f t="shared" si="1"/>
        <v>0</v>
      </c>
      <c r="AA20" s="17">
        <f>SUM(AA10:AA17)</f>
        <v>0</v>
      </c>
      <c r="AB20" s="17">
        <f t="shared" si="1"/>
        <v>0</v>
      </c>
      <c r="AC20" s="17">
        <f t="shared" si="1"/>
        <v>0</v>
      </c>
      <c r="AD20" s="17"/>
      <c r="AE20" s="17">
        <f>SUM(AE10:AE19)</f>
        <v>276</v>
      </c>
      <c r="AF20" s="17">
        <f t="shared" ref="AF20:AQ20" si="2">SUM(AF10:AF17)</f>
        <v>184</v>
      </c>
      <c r="AG20" s="17">
        <f t="shared" si="2"/>
        <v>48</v>
      </c>
      <c r="AH20" s="17">
        <f t="shared" si="2"/>
        <v>152</v>
      </c>
      <c r="AI20" s="17">
        <f t="shared" si="2"/>
        <v>100</v>
      </c>
      <c r="AJ20" s="17">
        <f t="shared" si="2"/>
        <v>252</v>
      </c>
      <c r="AK20" s="17">
        <f t="shared" si="2"/>
        <v>0</v>
      </c>
      <c r="AL20" s="17">
        <f t="shared" si="2"/>
        <v>204</v>
      </c>
      <c r="AM20" s="17">
        <f t="shared" si="2"/>
        <v>72</v>
      </c>
      <c r="AN20" s="17">
        <f t="shared" si="2"/>
        <v>0</v>
      </c>
      <c r="AO20" s="17">
        <f t="shared" si="2"/>
        <v>276</v>
      </c>
      <c r="AP20" s="17">
        <f t="shared" si="2"/>
        <v>0</v>
      </c>
      <c r="AQ20" s="17">
        <f t="shared" si="2"/>
        <v>224</v>
      </c>
    </row>
    <row r="21" spans="1:43" ht="84.75" customHeight="1" x14ac:dyDescent="0.25">
      <c r="A21" s="1"/>
      <c r="B21" s="52" t="s">
        <v>62</v>
      </c>
      <c r="C21" s="53" t="s">
        <v>46</v>
      </c>
      <c r="D21" s="4"/>
      <c r="E21" s="4"/>
      <c r="F21" s="4"/>
      <c r="G21" s="4"/>
      <c r="H21" s="4"/>
      <c r="I21" s="4"/>
      <c r="J21" s="4"/>
      <c r="K21" s="4"/>
      <c r="L21" s="4"/>
      <c r="M21" s="5" t="s">
        <v>53</v>
      </c>
      <c r="N21" s="4"/>
      <c r="O21" s="5" t="s">
        <v>51</v>
      </c>
      <c r="P21" s="4"/>
      <c r="Q21" s="4"/>
      <c r="R21" s="4"/>
      <c r="S21" s="4"/>
      <c r="T21" s="4"/>
      <c r="U21" s="5" t="s">
        <v>54</v>
      </c>
      <c r="V21" s="5" t="s">
        <v>55</v>
      </c>
      <c r="W21" s="4"/>
      <c r="X21" s="5" t="s">
        <v>56</v>
      </c>
      <c r="Y21" s="5" t="s">
        <v>81</v>
      </c>
      <c r="Z21" s="5" t="s">
        <v>82</v>
      </c>
      <c r="AA21" s="5"/>
      <c r="AB21" s="5"/>
      <c r="AC21" s="5"/>
      <c r="AD21" s="5"/>
      <c r="AE21" s="5"/>
      <c r="AF21" s="5"/>
      <c r="AG21" s="4"/>
      <c r="AH21" s="4"/>
      <c r="AI21" s="5"/>
      <c r="AJ21" s="4"/>
      <c r="AK21" s="4"/>
      <c r="AL21" s="6"/>
      <c r="AM21" s="5"/>
      <c r="AN21" s="6"/>
      <c r="AO21" s="7"/>
      <c r="AP21" s="6"/>
      <c r="AQ21" s="6"/>
    </row>
    <row r="22" spans="1:43" ht="58.5" customHeight="1" x14ac:dyDescent="0.25">
      <c r="A22" s="1"/>
      <c r="B22" s="52"/>
      <c r="C22" s="53"/>
      <c r="D22" s="31"/>
      <c r="E22" s="31"/>
      <c r="F22" s="31"/>
      <c r="G22" s="31"/>
      <c r="H22" s="31"/>
      <c r="I22" s="31"/>
      <c r="J22" s="31"/>
      <c r="K22" s="31"/>
      <c r="L22" s="31"/>
      <c r="M22" s="31">
        <v>24</v>
      </c>
      <c r="N22" s="31"/>
      <c r="O22" s="31">
        <v>24</v>
      </c>
      <c r="P22" s="31"/>
      <c r="Q22" s="31"/>
      <c r="R22" s="31"/>
      <c r="S22" s="31"/>
      <c r="T22" s="31"/>
      <c r="U22" s="31">
        <v>48</v>
      </c>
      <c r="V22" s="31">
        <v>24</v>
      </c>
      <c r="W22" s="31"/>
      <c r="X22" s="31">
        <v>24</v>
      </c>
      <c r="Y22" s="31">
        <v>24</v>
      </c>
      <c r="Z22" s="31">
        <v>48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0"/>
      <c r="AM22" s="30"/>
      <c r="AN22" s="30"/>
      <c r="AO22" s="30"/>
      <c r="AP22" s="30"/>
      <c r="AQ22" s="30"/>
    </row>
    <row r="23" spans="1:43" ht="209.25" customHeight="1" x14ac:dyDescent="0.25">
      <c r="A23" s="1"/>
      <c r="B23" s="52"/>
      <c r="C23" s="54" t="s">
        <v>47</v>
      </c>
      <c r="D23" s="6"/>
      <c r="E23" s="6"/>
      <c r="F23" s="6"/>
      <c r="G23" s="6"/>
      <c r="H23" s="7" t="s">
        <v>63</v>
      </c>
      <c r="I23" s="6"/>
      <c r="J23" s="6"/>
      <c r="K23" s="6"/>
      <c r="L23" s="4"/>
      <c r="M23" s="8"/>
      <c r="N23" s="7"/>
      <c r="O23" s="7"/>
      <c r="P23" s="7"/>
      <c r="Q23" s="7"/>
      <c r="R23" s="6"/>
      <c r="S23" s="7" t="s">
        <v>52</v>
      </c>
      <c r="T23" s="6"/>
      <c r="U23" s="6"/>
      <c r="V23" s="7" t="s">
        <v>60</v>
      </c>
      <c r="W23" s="6"/>
      <c r="X23" s="6"/>
      <c r="Y23" s="6"/>
      <c r="Z23" s="6"/>
      <c r="AA23" s="6"/>
      <c r="AB23" s="7" t="s">
        <v>85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  <c r="AP23" s="6"/>
      <c r="AQ23" s="6"/>
    </row>
    <row r="24" spans="1:43" ht="60.75" customHeight="1" x14ac:dyDescent="0.25">
      <c r="A24" s="1"/>
      <c r="B24" s="52"/>
      <c r="C24" s="54"/>
      <c r="D24" s="30"/>
      <c r="E24" s="30"/>
      <c r="F24" s="30"/>
      <c r="G24" s="30"/>
      <c r="H24" s="30">
        <v>42</v>
      </c>
      <c r="I24" s="30"/>
      <c r="J24" s="30"/>
      <c r="K24" s="30"/>
      <c r="L24" s="31"/>
      <c r="M24" s="33"/>
      <c r="N24" s="30"/>
      <c r="O24" s="30"/>
      <c r="P24" s="30"/>
      <c r="Q24" s="30"/>
      <c r="R24" s="30"/>
      <c r="S24" s="30">
        <v>24</v>
      </c>
      <c r="T24" s="30"/>
      <c r="U24" s="30"/>
      <c r="V24" s="30">
        <v>24</v>
      </c>
      <c r="W24" s="30"/>
      <c r="X24" s="30"/>
      <c r="Y24" s="30"/>
      <c r="Z24" s="30"/>
      <c r="AA24" s="30"/>
      <c r="AB24" s="30">
        <v>92</v>
      </c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</row>
    <row r="25" spans="1:43" ht="152.25" customHeight="1" x14ac:dyDescent="0.25">
      <c r="A25" s="1"/>
      <c r="B25" s="52"/>
      <c r="C25" s="53" t="s">
        <v>48</v>
      </c>
      <c r="D25" s="5"/>
      <c r="E25" s="5"/>
      <c r="F25" s="5"/>
      <c r="G25" s="5"/>
      <c r="H25" s="5" t="s">
        <v>49</v>
      </c>
      <c r="I25" s="5"/>
      <c r="J25" s="5"/>
      <c r="K25" s="5" t="s">
        <v>36</v>
      </c>
      <c r="L25" s="5"/>
      <c r="M25" s="5" t="s">
        <v>50</v>
      </c>
      <c r="N25" s="9"/>
      <c r="O25" s="5"/>
      <c r="P25" s="5"/>
      <c r="Q25" s="5"/>
      <c r="R25" s="5"/>
      <c r="S25" s="9"/>
      <c r="T25" s="5"/>
      <c r="U25" s="5" t="s">
        <v>61</v>
      </c>
      <c r="V25" s="5" t="s">
        <v>57</v>
      </c>
      <c r="W25" s="5"/>
      <c r="X25" s="4"/>
      <c r="Y25" s="5"/>
      <c r="Z25" s="5" t="s">
        <v>58</v>
      </c>
      <c r="AA25" s="5"/>
      <c r="AB25" s="5"/>
      <c r="AC25" s="5"/>
      <c r="AD25" s="5"/>
      <c r="AE25" s="5"/>
      <c r="AF25" s="5" t="s">
        <v>87</v>
      </c>
      <c r="AG25" s="4"/>
      <c r="AH25" s="5" t="s">
        <v>59</v>
      </c>
      <c r="AI25" s="4"/>
      <c r="AJ25" s="4"/>
      <c r="AK25" s="5" t="s">
        <v>88</v>
      </c>
      <c r="AL25" s="6"/>
      <c r="AM25" s="5"/>
      <c r="AN25" s="6"/>
      <c r="AO25" s="5"/>
      <c r="AP25" s="6"/>
      <c r="AQ25" s="5" t="s">
        <v>44</v>
      </c>
    </row>
    <row r="26" spans="1:43" ht="54" customHeight="1" x14ac:dyDescent="0.25">
      <c r="A26" s="1"/>
      <c r="B26" s="52"/>
      <c r="C26" s="53"/>
      <c r="D26" s="31">
        <v>45</v>
      </c>
      <c r="E26" s="31">
        <v>157</v>
      </c>
      <c r="F26" s="31"/>
      <c r="G26" s="31"/>
      <c r="H26" s="31">
        <v>24</v>
      </c>
      <c r="I26" s="31"/>
      <c r="J26" s="31"/>
      <c r="K26" s="31">
        <v>24</v>
      </c>
      <c r="L26" s="31"/>
      <c r="M26" s="31">
        <v>24</v>
      </c>
      <c r="N26" s="32"/>
      <c r="O26" s="31"/>
      <c r="P26" s="31"/>
      <c r="Q26" s="31"/>
      <c r="R26" s="31"/>
      <c r="S26" s="32"/>
      <c r="T26" s="31"/>
      <c r="U26" s="31">
        <v>48</v>
      </c>
      <c r="V26" s="31">
        <v>20</v>
      </c>
      <c r="W26" s="31"/>
      <c r="X26" s="31"/>
      <c r="Y26" s="31"/>
      <c r="Z26" s="31">
        <v>44</v>
      </c>
      <c r="AA26" s="31"/>
      <c r="AB26" s="31"/>
      <c r="AC26" s="31"/>
      <c r="AD26" s="31"/>
      <c r="AE26" s="31"/>
      <c r="AF26" s="31">
        <v>44</v>
      </c>
      <c r="AG26" s="31"/>
      <c r="AH26" s="31">
        <v>24</v>
      </c>
      <c r="AI26" s="31"/>
      <c r="AJ26" s="31"/>
      <c r="AK26" s="31">
        <v>24</v>
      </c>
      <c r="AL26" s="30"/>
      <c r="AM26" s="30"/>
      <c r="AN26" s="30"/>
      <c r="AO26" s="30"/>
      <c r="AP26" s="30"/>
      <c r="AQ26" s="30">
        <v>52</v>
      </c>
    </row>
    <row r="27" spans="1:43" ht="36.75" customHeight="1" x14ac:dyDescent="0.3">
      <c r="A27" s="1"/>
      <c r="B27" s="52"/>
      <c r="C27" s="35" t="s">
        <v>35</v>
      </c>
      <c r="D27" s="10">
        <f>SUM(F27:AQ27)</f>
        <v>726</v>
      </c>
      <c r="E27" s="10"/>
      <c r="F27" s="10">
        <f t="shared" ref="F27:AQ27" si="3">F22+F24+F26</f>
        <v>0</v>
      </c>
      <c r="G27" s="10">
        <f t="shared" si="3"/>
        <v>0</v>
      </c>
      <c r="H27" s="10">
        <f t="shared" si="3"/>
        <v>66</v>
      </c>
      <c r="I27" s="10">
        <f t="shared" si="3"/>
        <v>0</v>
      </c>
      <c r="J27" s="10">
        <f t="shared" si="3"/>
        <v>0</v>
      </c>
      <c r="K27" s="10">
        <f t="shared" si="3"/>
        <v>24</v>
      </c>
      <c r="L27" s="10">
        <f t="shared" si="3"/>
        <v>0</v>
      </c>
      <c r="M27" s="10">
        <f t="shared" si="3"/>
        <v>48</v>
      </c>
      <c r="N27" s="10">
        <f t="shared" si="3"/>
        <v>0</v>
      </c>
      <c r="O27" s="10">
        <f t="shared" si="3"/>
        <v>24</v>
      </c>
      <c r="P27" s="10">
        <f t="shared" si="3"/>
        <v>0</v>
      </c>
      <c r="Q27" s="10">
        <f t="shared" si="3"/>
        <v>0</v>
      </c>
      <c r="R27" s="10">
        <f t="shared" si="3"/>
        <v>0</v>
      </c>
      <c r="S27" s="10">
        <f t="shared" si="3"/>
        <v>24</v>
      </c>
      <c r="T27" s="10">
        <f t="shared" si="3"/>
        <v>0</v>
      </c>
      <c r="U27" s="10">
        <f t="shared" si="3"/>
        <v>96</v>
      </c>
      <c r="V27" s="10">
        <f t="shared" si="3"/>
        <v>68</v>
      </c>
      <c r="W27" s="10">
        <f t="shared" si="3"/>
        <v>0</v>
      </c>
      <c r="X27" s="10">
        <f t="shared" si="3"/>
        <v>24</v>
      </c>
      <c r="Y27" s="10">
        <f t="shared" si="3"/>
        <v>24</v>
      </c>
      <c r="Z27" s="10">
        <f t="shared" si="3"/>
        <v>92</v>
      </c>
      <c r="AA27" s="10">
        <f t="shared" si="3"/>
        <v>0</v>
      </c>
      <c r="AB27" s="10">
        <f t="shared" si="3"/>
        <v>92</v>
      </c>
      <c r="AC27" s="10">
        <f t="shared" si="3"/>
        <v>0</v>
      </c>
      <c r="AD27" s="10">
        <f t="shared" si="3"/>
        <v>0</v>
      </c>
      <c r="AE27" s="10">
        <f t="shared" si="3"/>
        <v>0</v>
      </c>
      <c r="AF27" s="10">
        <f t="shared" si="3"/>
        <v>44</v>
      </c>
      <c r="AG27" s="10">
        <f t="shared" si="3"/>
        <v>0</v>
      </c>
      <c r="AH27" s="10">
        <f t="shared" si="3"/>
        <v>24</v>
      </c>
      <c r="AI27" s="10">
        <f t="shared" si="3"/>
        <v>0</v>
      </c>
      <c r="AJ27" s="10">
        <f t="shared" si="3"/>
        <v>0</v>
      </c>
      <c r="AK27" s="10">
        <f t="shared" si="3"/>
        <v>24</v>
      </c>
      <c r="AL27" s="10">
        <f t="shared" si="3"/>
        <v>0</v>
      </c>
      <c r="AM27" s="10">
        <f t="shared" si="3"/>
        <v>0</v>
      </c>
      <c r="AN27" s="10">
        <f t="shared" si="3"/>
        <v>0</v>
      </c>
      <c r="AO27" s="10">
        <f t="shared" si="3"/>
        <v>0</v>
      </c>
      <c r="AP27" s="10">
        <f t="shared" si="3"/>
        <v>0</v>
      </c>
      <c r="AQ27" s="10">
        <f t="shared" si="3"/>
        <v>52</v>
      </c>
    </row>
    <row r="28" spans="1:43" ht="52.5" customHeight="1" x14ac:dyDescent="0.3">
      <c r="A28" s="1"/>
      <c r="B28" s="11"/>
      <c r="C28" s="34" t="s">
        <v>37</v>
      </c>
      <c r="D28" s="12">
        <f>D20+D27</f>
        <v>4074</v>
      </c>
      <c r="E28" s="12"/>
      <c r="F28" s="49">
        <f>F20+G20+F27+G27</f>
        <v>26</v>
      </c>
      <c r="G28" s="49"/>
      <c r="H28" s="49">
        <f>H20+I20+H27+I27</f>
        <v>92</v>
      </c>
      <c r="I28" s="49"/>
      <c r="J28" s="49">
        <f>J20+K20+J27+K27</f>
        <v>276</v>
      </c>
      <c r="K28" s="49"/>
      <c r="L28" s="49">
        <f>L20+M20+L27+M27</f>
        <v>276</v>
      </c>
      <c r="M28" s="49"/>
      <c r="N28" s="49">
        <f>N20+O20+N27+O27</f>
        <v>276</v>
      </c>
      <c r="O28" s="49"/>
      <c r="P28" s="49">
        <f>P20+Q20+P27+Q27</f>
        <v>276</v>
      </c>
      <c r="Q28" s="49"/>
      <c r="R28" s="49">
        <f>R20+S20+R27+S27</f>
        <v>276</v>
      </c>
      <c r="S28" s="49"/>
      <c r="T28" s="49">
        <f>T20+U20+T27+U27</f>
        <v>276</v>
      </c>
      <c r="U28" s="49"/>
      <c r="V28" s="49">
        <f>V20+W20+V27+W27</f>
        <v>92</v>
      </c>
      <c r="W28" s="49"/>
      <c r="X28" s="49">
        <f>X20+Y20+X27+Y27</f>
        <v>92</v>
      </c>
      <c r="Y28" s="49"/>
      <c r="Z28" s="49">
        <f>Z20+AA20+Z27+AA27</f>
        <v>92</v>
      </c>
      <c r="AA28" s="49"/>
      <c r="AB28" s="49">
        <f>AB20+AC20+AB27+AC27</f>
        <v>92</v>
      </c>
      <c r="AC28" s="49"/>
      <c r="AD28" s="49">
        <f>AD20+AE20+AD27+AE27</f>
        <v>276</v>
      </c>
      <c r="AE28" s="49"/>
      <c r="AF28" s="49">
        <f>AF20+AG20+AF27+AG27</f>
        <v>276</v>
      </c>
      <c r="AG28" s="49"/>
      <c r="AH28" s="49">
        <f>AH20+AI20+AH27+AI27</f>
        <v>276</v>
      </c>
      <c r="AI28" s="49"/>
      <c r="AJ28" s="49">
        <f>AJ20+AK20+AJ27+AK27</f>
        <v>276</v>
      </c>
      <c r="AK28" s="49"/>
      <c r="AL28" s="49">
        <f>AL20+AM20+AL27+AM27</f>
        <v>276</v>
      </c>
      <c r="AM28" s="49"/>
      <c r="AN28" s="49">
        <f>AN20+AO20+AN27+AO27</f>
        <v>276</v>
      </c>
      <c r="AO28" s="49"/>
      <c r="AP28" s="49">
        <f>AP20+AQ20+AP27+AQ27</f>
        <v>276</v>
      </c>
      <c r="AQ28" s="49"/>
    </row>
    <row r="29" spans="1:4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4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43" x14ac:dyDescent="0.25">
      <c r="A32" s="1"/>
      <c r="B32" s="1"/>
      <c r="C32" s="1"/>
      <c r="D32" s="1">
        <f>76+34+2256</f>
        <v>2366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51"/>
      <c r="N51" s="51"/>
      <c r="O51" s="50"/>
      <c r="P51" s="50"/>
      <c r="Q51" s="50"/>
      <c r="R51" s="50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1"/>
      <c r="N54" s="51"/>
      <c r="O54" s="51"/>
      <c r="P54" s="51"/>
      <c r="Q54" s="51"/>
      <c r="R54" s="5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51"/>
      <c r="O55" s="51"/>
      <c r="P55" s="51"/>
      <c r="Q55" s="51"/>
      <c r="R55" s="5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</sheetData>
  <mergeCells count="109">
    <mergeCell ref="AB28:AC28"/>
    <mergeCell ref="B21:B27"/>
    <mergeCell ref="C25:C26"/>
    <mergeCell ref="C23:C24"/>
    <mergeCell ref="C21:C22"/>
    <mergeCell ref="B10:B20"/>
    <mergeCell ref="C5:C9"/>
    <mergeCell ref="B6:B9"/>
    <mergeCell ref="P8:Q8"/>
    <mergeCell ref="R8:S8"/>
    <mergeCell ref="AB8:AC8"/>
    <mergeCell ref="V8:W8"/>
    <mergeCell ref="X8:Y8"/>
    <mergeCell ref="H8:I8"/>
    <mergeCell ref="N8:O8"/>
    <mergeCell ref="Z8:AA8"/>
    <mergeCell ref="T8:U8"/>
    <mergeCell ref="N7:O7"/>
    <mergeCell ref="P7:Q7"/>
    <mergeCell ref="R7:S7"/>
    <mergeCell ref="T7:U7"/>
    <mergeCell ref="V7:W7"/>
    <mergeCell ref="X7:Y7"/>
    <mergeCell ref="Z7:AA7"/>
    <mergeCell ref="AP28:AQ28"/>
    <mergeCell ref="AL28:AM28"/>
    <mergeCell ref="AJ28:AK28"/>
    <mergeCell ref="AH28:AI28"/>
    <mergeCell ref="AF28:AG28"/>
    <mergeCell ref="AD28:AE28"/>
    <mergeCell ref="AN28:AO28"/>
    <mergeCell ref="AF8:AG8"/>
    <mergeCell ref="AJ8:AK8"/>
    <mergeCell ref="AN8:AO8"/>
    <mergeCell ref="AL8:AM8"/>
    <mergeCell ref="AH8:AI8"/>
    <mergeCell ref="AD8:AE8"/>
    <mergeCell ref="AP8:AQ8"/>
    <mergeCell ref="N55:R55"/>
    <mergeCell ref="R28:S28"/>
    <mergeCell ref="T28:U28"/>
    <mergeCell ref="V28:W28"/>
    <mergeCell ref="X28:Y28"/>
    <mergeCell ref="Z28:AA28"/>
    <mergeCell ref="N6:O6"/>
    <mergeCell ref="P6:Q6"/>
    <mergeCell ref="R6:S6"/>
    <mergeCell ref="T6:U6"/>
    <mergeCell ref="V6:W6"/>
    <mergeCell ref="X6:Y6"/>
    <mergeCell ref="Z6:AA6"/>
    <mergeCell ref="L28:M28"/>
    <mergeCell ref="J28:K28"/>
    <mergeCell ref="H28:I28"/>
    <mergeCell ref="F28:G28"/>
    <mergeCell ref="O51:R51"/>
    <mergeCell ref="M51:N51"/>
    <mergeCell ref="N28:O28"/>
    <mergeCell ref="P28:Q28"/>
    <mergeCell ref="M54:N54"/>
    <mergeCell ref="O54:R54"/>
    <mergeCell ref="D6:D9"/>
    <mergeCell ref="J8:K8"/>
    <mergeCell ref="L7:M7"/>
    <mergeCell ref="H7:I7"/>
    <mergeCell ref="AL5:AM5"/>
    <mergeCell ref="AJ5:AK5"/>
    <mergeCell ref="AB5:AC5"/>
    <mergeCell ref="H5:I5"/>
    <mergeCell ref="J5:K5"/>
    <mergeCell ref="V5:W5"/>
    <mergeCell ref="R5:S5"/>
    <mergeCell ref="P5:Q5"/>
    <mergeCell ref="AB6:AC6"/>
    <mergeCell ref="AF6:AG6"/>
    <mergeCell ref="AH6:AI6"/>
    <mergeCell ref="AJ6:AK6"/>
    <mergeCell ref="AL6:AM6"/>
    <mergeCell ref="AB7:AC7"/>
    <mergeCell ref="L6:M6"/>
    <mergeCell ref="L8:M8"/>
    <mergeCell ref="J6:K6"/>
    <mergeCell ref="J7:K7"/>
    <mergeCell ref="H6:I6"/>
    <mergeCell ref="F6:G6"/>
    <mergeCell ref="F7:G7"/>
    <mergeCell ref="F8:G8"/>
    <mergeCell ref="E6:E9"/>
    <mergeCell ref="AP5:AQ5"/>
    <mergeCell ref="X5:Y5"/>
    <mergeCell ref="N5:O5"/>
    <mergeCell ref="F5:G5"/>
    <mergeCell ref="L5:M5"/>
    <mergeCell ref="T5:U5"/>
    <mergeCell ref="Z5:AA5"/>
    <mergeCell ref="AF5:AG5"/>
    <mergeCell ref="AD5:AE5"/>
    <mergeCell ref="AH5:AI5"/>
    <mergeCell ref="AN5:AO5"/>
    <mergeCell ref="AN6:AO6"/>
    <mergeCell ref="AP6:AQ6"/>
    <mergeCell ref="AD6:AE6"/>
    <mergeCell ref="AN7:AO7"/>
    <mergeCell ref="AJ7:AK7"/>
    <mergeCell ref="AD7:AE7"/>
    <mergeCell ref="AF7:AG7"/>
    <mergeCell ref="AH7:AI7"/>
    <mergeCell ref="AL7:AM7"/>
    <mergeCell ref="AP7:AQ7"/>
  </mergeCells>
  <pageMargins left="0.70866137742996205" right="0.70866137742996205" top="0.74803149700164795" bottom="0.74803149700164795" header="0.31496062874794001" footer="0.31496062874794001"/>
  <pageSetup paperSize="9" scale="37" fitToWidth="0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СМЕНЫ 2025</vt:lpstr>
      <vt:lpstr>'СМЕНЫ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Александровна Разова</dc:creator>
  <cp:lastModifiedBy>Анна Александровна Цуканова</cp:lastModifiedBy>
  <cp:lastPrinted>2025-02-10T02:47:44Z</cp:lastPrinted>
  <dcterms:created xsi:type="dcterms:W3CDTF">2006-09-16T00:00:00Z</dcterms:created>
  <dcterms:modified xsi:type="dcterms:W3CDTF">2025-05-23T03:23:16Z</dcterms:modified>
</cp:coreProperties>
</file>